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jon/Desktop/Reserva de carga/"/>
    </mc:Choice>
  </mc:AlternateContent>
  <xr:revisionPtr revIDLastSave="0" documentId="13_ncr:1_{C36DBF57-F3DB-3A49-A9C3-77B7A4C4A252}" xr6:coauthVersionLast="47" xr6:coauthVersionMax="47" xr10:uidLastSave="{00000000-0000-0000-0000-000000000000}"/>
  <bookViews>
    <workbookView xWindow="600" yWindow="760" windowWidth="27640" windowHeight="17860" xr2:uid="{AB373F1B-9C08-8244-8728-8F8AC29756DC}"/>
  </bookViews>
  <sheets>
    <sheet name="Mi-lista-de-compra" sheetId="1" r:id="rId1"/>
  </sheets>
  <definedNames>
    <definedName name="_xlnm.Print_Area" localSheetId="0">'Mi-lista-de-compra'!$A$1:$W$38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5" i="1" l="1"/>
  <c r="R10" i="1"/>
  <c r="S10" i="1" s="1"/>
  <c r="L34" i="1"/>
  <c r="N34" i="1" s="1"/>
  <c r="R11" i="1"/>
  <c r="S11" i="1" s="1"/>
  <c r="R12" i="1"/>
  <c r="S12" i="1" s="1"/>
  <c r="R13" i="1"/>
  <c r="S13" i="1" s="1"/>
  <c r="L10" i="1"/>
  <c r="N10" i="1" s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10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L30" i="1"/>
  <c r="N30" i="1" s="1"/>
  <c r="L29" i="1"/>
  <c r="N29" i="1" s="1"/>
  <c r="L28" i="1"/>
  <c r="N28" i="1" s="1"/>
  <c r="L27" i="1"/>
  <c r="N27" i="1" s="1"/>
  <c r="L33" i="1"/>
  <c r="N33" i="1" s="1"/>
  <c r="L32" i="1"/>
  <c r="N32" i="1" s="1"/>
  <c r="L31" i="1"/>
  <c r="N31" i="1" s="1"/>
  <c r="L26" i="1"/>
  <c r="N26" i="1" s="1"/>
  <c r="L25" i="1"/>
  <c r="N25" i="1" s="1"/>
  <c r="L24" i="1"/>
  <c r="N24" i="1" s="1"/>
  <c r="L18" i="1"/>
  <c r="N18" i="1" s="1"/>
  <c r="L17" i="1"/>
  <c r="N17" i="1" s="1"/>
  <c r="L16" i="1"/>
  <c r="N16" i="1" s="1"/>
  <c r="L20" i="1"/>
  <c r="N20" i="1" s="1"/>
  <c r="L19" i="1"/>
  <c r="N19" i="1" s="1"/>
  <c r="L23" i="1"/>
  <c r="N23" i="1" s="1"/>
  <c r="L22" i="1"/>
  <c r="N22" i="1" s="1"/>
  <c r="L21" i="1"/>
  <c r="N21" i="1" s="1"/>
  <c r="L15" i="1"/>
  <c r="N15" i="1" s="1"/>
  <c r="L13" i="1"/>
  <c r="N13" i="1" s="1"/>
  <c r="L12" i="1"/>
  <c r="N12" i="1" s="1"/>
  <c r="L14" i="1"/>
  <c r="N14" i="1" s="1"/>
  <c r="L11" i="1"/>
  <c r="N11" i="1" s="1"/>
  <c r="N35" i="1" l="1"/>
  <c r="S35" i="1"/>
  <c r="U35" i="1"/>
</calcChain>
</file>

<file path=xl/sharedStrings.xml><?xml version="1.0" encoding="utf-8"?>
<sst xmlns="http://schemas.openxmlformats.org/spreadsheetml/2006/main" count="114" uniqueCount="66">
  <si>
    <t>ITEM NO.</t>
  </si>
  <si>
    <t>货号</t>
  </si>
  <si>
    <t>品名</t>
  </si>
  <si>
    <t>西语品名</t>
  </si>
  <si>
    <t>包装</t>
  </si>
  <si>
    <t>装箱量</t>
  </si>
  <si>
    <t>单位</t>
  </si>
  <si>
    <t>箱数</t>
  </si>
  <si>
    <t>总数量</t>
  </si>
  <si>
    <t>单箱体积</t>
  </si>
  <si>
    <t>总体积</t>
  </si>
  <si>
    <t>货物备注</t>
  </si>
  <si>
    <t>PC</t>
  </si>
  <si>
    <t>TOTAL CBM</t>
  </si>
  <si>
    <t>NOTAS:</t>
  </si>
  <si>
    <t>单箱重量</t>
  </si>
  <si>
    <t>总重量</t>
  </si>
  <si>
    <t>TOTALES:</t>
  </si>
  <si>
    <t>单价</t>
  </si>
  <si>
    <t>总金额</t>
  </si>
  <si>
    <t>图片</t>
  </si>
  <si>
    <t>MARCA DE CAJAS</t>
  </si>
  <si>
    <t>客户唛头</t>
  </si>
  <si>
    <t>TAMAÑO DE CAJA
CARTON SIZE</t>
  </si>
  <si>
    <r>
      <t xml:space="preserve">FOTO
</t>
    </r>
    <r>
      <rPr>
        <b/>
        <sz val="7"/>
        <color theme="0" tint="-4.9989318521683403E-2"/>
        <rFont val="Calibri (Body)"/>
      </rPr>
      <t>PICTURE</t>
    </r>
  </si>
  <si>
    <r>
      <t xml:space="preserve">NOMBRE/INGLÉS </t>
    </r>
    <r>
      <rPr>
        <b/>
        <sz val="7"/>
        <color theme="0" tint="-4.9989318521683403E-2"/>
        <rFont val="Calibri (Body)"/>
      </rPr>
      <t>ENG/DESCRIPTION</t>
    </r>
  </si>
  <si>
    <r>
      <t xml:space="preserve">NOMBRE
</t>
    </r>
    <r>
      <rPr>
        <b/>
        <sz val="7"/>
        <color theme="0" tint="-4.9989318521683403E-2"/>
        <rFont val="Calibri (Body)"/>
      </rPr>
      <t>SPANISH NAME</t>
    </r>
  </si>
  <si>
    <r>
      <t xml:space="preserve">NOTAS DEL PRODUCTO
</t>
    </r>
    <r>
      <rPr>
        <b/>
        <sz val="7"/>
        <color theme="0" tint="-4.9989318521683403E-2"/>
        <rFont val="Calibri (Body)"/>
      </rPr>
      <t>ABOUT PRODUCT</t>
    </r>
  </si>
  <si>
    <r>
      <t xml:space="preserve">EMPAQUE
</t>
    </r>
    <r>
      <rPr>
        <b/>
        <sz val="7"/>
        <color theme="0" tint="-4.9989318521683403E-2"/>
        <rFont val="Calibri (Body)"/>
      </rPr>
      <t>PACKAGING</t>
    </r>
  </si>
  <si>
    <r>
      <t xml:space="preserve">CANTIDAD/CAJA
</t>
    </r>
    <r>
      <rPr>
        <b/>
        <sz val="7"/>
        <color theme="0" tint="-4.9989318521683403E-2"/>
        <rFont val="Calibri (Body)"/>
      </rPr>
      <t>QTY/CTN</t>
    </r>
  </si>
  <si>
    <r>
      <t xml:space="preserve">UNIDAD
</t>
    </r>
    <r>
      <rPr>
        <b/>
        <sz val="7"/>
        <color theme="0" tint="-4.9989318521683403E-2"/>
        <rFont val="Calibri (Body)"/>
      </rPr>
      <t>UNIT</t>
    </r>
  </si>
  <si>
    <r>
      <t xml:space="preserve">CAJAS
</t>
    </r>
    <r>
      <rPr>
        <b/>
        <sz val="7"/>
        <color theme="0" tint="-4.9989318521683403E-2"/>
        <rFont val="Calibri (Body)"/>
      </rPr>
      <t>CARTONS</t>
    </r>
  </si>
  <si>
    <r>
      <t xml:space="preserve">TOTAL piezas
</t>
    </r>
    <r>
      <rPr>
        <b/>
        <sz val="7"/>
        <color theme="0" tint="-4.9989318521683403E-2"/>
        <rFont val="Calibri (Body)"/>
      </rPr>
      <t>TOTAL QTY</t>
    </r>
  </si>
  <si>
    <r>
      <t xml:space="preserve">PRECIO Unidad
</t>
    </r>
    <r>
      <rPr>
        <b/>
        <sz val="7"/>
        <color theme="0" tint="-4.9989318521683403E-2"/>
        <rFont val="Calibri (Body)"/>
      </rPr>
      <t>Unit Price</t>
    </r>
  </si>
  <si>
    <r>
      <t xml:space="preserve">PRECIO TOTAL
</t>
    </r>
    <r>
      <rPr>
        <b/>
        <sz val="7"/>
        <color theme="0" tint="-4.9989318521683403E-2"/>
        <rFont val="Calibri (Body)"/>
      </rPr>
      <t>TOTAL PRICE</t>
    </r>
  </si>
  <si>
    <r>
      <t xml:space="preserve">CUBICAJE
</t>
    </r>
    <r>
      <rPr>
        <b/>
        <sz val="7"/>
        <color theme="0" tint="-4.9989318521683403E-2"/>
        <rFont val="Calibri (Body)"/>
      </rPr>
      <t>M3/CTN</t>
    </r>
  </si>
  <si>
    <r>
      <t xml:space="preserve">PESO/CAJA
</t>
    </r>
    <r>
      <rPr>
        <b/>
        <sz val="7"/>
        <color theme="0" tint="-4.9989318521683403E-2"/>
        <rFont val="Calibri (Body)"/>
      </rPr>
      <t>WEIGHT/CTN</t>
    </r>
  </si>
  <si>
    <r>
      <t xml:space="preserve">PESO TOTAL
</t>
    </r>
    <r>
      <rPr>
        <b/>
        <sz val="7"/>
        <color theme="0" tint="-4.9989318521683403E-2"/>
        <rFont val="Calibri (Body)"/>
      </rPr>
      <t>TOTAL WEIGHT</t>
    </r>
  </si>
  <si>
    <t>NOMBRE Y APELLIDO:</t>
  </si>
  <si>
    <t>MARÍA CASALLAS</t>
  </si>
  <si>
    <t>PAÍS Y CIUDAD DE DESTINO:</t>
  </si>
  <si>
    <t>LIMA, PERÚ</t>
  </si>
  <si>
    <t>CORREO ELECTRÓNICO:</t>
  </si>
  <si>
    <t>ELCLIENTE@EMAIL.COM</t>
  </si>
  <si>
    <t>AAAA/MM/DD</t>
  </si>
  <si>
    <t>DATOS REQUERIDOS PARA LA RESERVA (Rellenar las casillas blancas)</t>
  </si>
  <si>
    <t>FORMATO CBK-2</t>
  </si>
  <si>
    <r>
      <t xml:space="preserve">Reserva de carga con comercializadora
</t>
    </r>
    <r>
      <rPr>
        <b/>
        <sz val="16"/>
        <color theme="0" tint="-4.9989318521683403E-2"/>
        <rFont val="Calibri (Body)"/>
      </rPr>
      <t>(Lista de empaque)</t>
    </r>
  </si>
  <si>
    <t>CÓDIGO HS ARMONIZADO</t>
  </si>
  <si>
    <t xml:space="preserve">CIUDAD DE ORIGEN EN CHINA: </t>
  </si>
  <si>
    <t xml:space="preserve">TELÉFONO/WHATSAPP: </t>
  </si>
  <si>
    <t xml:space="preserve">FECHA ESTIMADA DE ENTREGA: </t>
  </si>
  <si>
    <t>HS编码</t>
  </si>
  <si>
    <t>GUANGZHOU</t>
  </si>
  <si>
    <t>51 12345678</t>
  </si>
  <si>
    <r>
      <t xml:space="preserve">TAMAÑO: 
</t>
    </r>
    <r>
      <rPr>
        <b/>
        <sz val="8"/>
        <color theme="1" tint="0.34998626667073579"/>
        <rFont val="Calibri"/>
        <family val="2"/>
      </rPr>
      <t xml:space="preserve">MATERIAL: 
MARCA: </t>
    </r>
    <r>
      <rPr>
        <sz val="8"/>
        <color theme="1" tint="0.34998626667073579"/>
        <rFont val="Calibri"/>
        <family val="2"/>
      </rPr>
      <t xml:space="preserve">
OTROS: </t>
    </r>
  </si>
  <si>
    <r>
      <t xml:space="preserve">DETALLES ADICIONALES (opcional)
</t>
    </r>
    <r>
      <rPr>
        <b/>
        <sz val="7"/>
        <color theme="0" tint="-4.9989318521683403E-2"/>
        <rFont val="Calibri (Body)"/>
      </rPr>
      <t>Additional details</t>
    </r>
  </si>
  <si>
    <t>附加说明</t>
  </si>
  <si>
    <r>
      <rPr>
        <b/>
        <sz val="16"/>
        <color theme="1" tint="0.249977111117893"/>
        <rFont val="Calibri (Body)"/>
      </rPr>
      <t xml:space="preserve">  Procedimiento antes del ingreso al almacén</t>
    </r>
    <r>
      <rPr>
        <sz val="14"/>
        <color theme="1" tint="0.249977111117893"/>
        <rFont val="Calibri"/>
        <family val="2"/>
        <scheme val="minor"/>
      </rPr>
      <t xml:space="preserve">
  • Tras la verificación y aprobación documental, contactaremos al proveedor o agente de compras para coordinar la recepción en almacén.
  • El servicio cubre el transporte y logística a destino de acuerdo a lo acordado en la cotización, no cubre inspecciones técnicas o de calidad previas; es responsabilidad del      comprador hacer efectuar dichas revisiones antes del envío. Confirmar con cliente y proveedor la veracidad de la información sobre marcas y propiedad intelectual antes del despacho.</t>
    </r>
    <r>
      <rPr>
        <b/>
        <sz val="14"/>
        <color theme="1" tint="0.249977111117893"/>
        <rFont val="Calibri"/>
        <family val="2"/>
        <scheme val="minor"/>
      </rPr>
      <t xml:space="preserve">
</t>
    </r>
    <r>
      <rPr>
        <b/>
        <sz val="16"/>
        <color theme="1" tint="0.249977111117893"/>
        <rFont val="Calibri (Body)"/>
      </rPr>
      <t xml:space="preserve">  Notificación al remitente por correo electrónico</t>
    </r>
    <r>
      <rPr>
        <b/>
        <sz val="14"/>
        <color theme="1" tint="0.249977111117893"/>
        <rFont val="Calibri"/>
        <family val="2"/>
        <scheme val="minor"/>
      </rPr>
      <t xml:space="preserve">
</t>
    </r>
    <r>
      <rPr>
        <sz val="14"/>
        <color theme="1" tint="0.249977111117893"/>
        <rFont val="Calibri"/>
        <family val="2"/>
        <scheme val="minor"/>
      </rPr>
      <t xml:space="preserve">  El remitente recibirá por correo: tarifa aplicable; requisitos y condiciones de rotulado/etiquetado; certificaciones necesarias; y la confirmación de si autorizamos el    transporte de la mercancía (aprobada / no aprobada).</t>
    </r>
  </si>
  <si>
    <t>holaYiwu.com</t>
  </si>
  <si>
    <t>DATOS DE CONTACTO DE LA PERSONA QUIEN DESPACHA TU CARGA EN CHINA</t>
  </si>
  <si>
    <t>NOMBRE</t>
  </si>
  <si>
    <t xml:space="preserve">TELÉFONO/WHATSAPP/WECHAT: </t>
  </si>
  <si>
    <t>MISTER WANG</t>
  </si>
  <si>
    <t>15050248023</t>
  </si>
  <si>
    <r>
      <rPr>
        <b/>
        <sz val="16"/>
        <color rgb="FFF95800"/>
        <rFont val="Calibri (Body)"/>
      </rPr>
      <t xml:space="preserve">  INSTRUCCIONES:</t>
    </r>
    <r>
      <rPr>
        <sz val="12"/>
        <color rgb="FF585652"/>
        <rFont val="Calibri"/>
        <family val="2"/>
        <charset val="134"/>
        <scheme val="minor"/>
      </rPr>
      <t xml:space="preserve">
</t>
    </r>
    <r>
      <rPr>
        <sz val="14"/>
        <color rgb="FF585652"/>
        <rFont val="Calibri (Body)"/>
      </rPr>
      <t xml:space="preserve">• Completa esta plantilla de lista de empaque llenando todos los campos obligatorios y adjuntando fotos reales. Toda la información y las cifras deben ser exactas y verificables. Si la lista está incompleta o faltan fotos, la carga no será aceptada. Errores, omisiones o datos inexactos pueden causar retrasos y generar costos adicionales que serán asumidos por el remitente.
• Está prohibido incluir mercancía no declarada dentro de los bultos (sobrepeso, muestras ocultas o artículos prohibidos). Si se detecta, el remitente asumirá total responsabilidad, sanciones y gastos adicionales.
• No se aceptan productos de marcas de lujo ni mercancía que infrinja derechos de propiedad intelectual. Tampoco se recibirán mercancías peligrosas o reguladas sin la documentación y autorizaciones correspondientes (ej.: baterías, aparatos eléctricos sin certificación, encendedores, esmaltes, inflamables, pirotécnicos). Si la mercancía es retenida o sancionada por autoridades, el remitente será el único responsable.
• En la casilla de "DETALLES ADICIONALES" indica cualquier requisito especial para la nacionalización, certificaciones, etiquetado o instrucciones de manejo.
</t>
    </r>
    <r>
      <rPr>
        <sz val="14"/>
        <color rgb="FFF95800"/>
        <rFont val="Calibri (Body)"/>
      </rPr>
      <t>•</t>
    </r>
    <r>
      <rPr>
        <b/>
        <sz val="14"/>
        <color rgb="FFF95800"/>
        <rFont val="Calibri (Body)"/>
      </rPr>
      <t>SI TIENES MÁS DE 25 REFERENCIAS, DUPLICA ESTA PLANTILLA Y HAZ LA CONTINUACIÓN NUMERADA</t>
    </r>
    <r>
      <rPr>
        <sz val="14"/>
        <color rgb="FF585652"/>
        <rFont val="Calibri (Body)"/>
      </rPr>
      <t xml:space="preserve"> (ej.: Lista_Parte1, Lista_Parte2).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</si>
</sst>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0.00;[Red]0.00"/>
    <numFmt numFmtId="165" formatCode="0.00_);\(0.00\)"/>
    <numFmt numFmtId="166" formatCode="0_);[Red]\(0\)"/>
    <numFmt numFmtId="167" formatCode="000000"/>
    <numFmt numFmtId="168" formatCode="0.00_ \㎥"/>
    <numFmt numFmtId="169" formatCode="0.00&quot; KG&quot;"/>
    <numFmt numFmtId="170" formatCode="0.00&quot; ㎥&quot;"/>
    <numFmt numFmtId="171" formatCode="0&quot; cajas&quot;"/>
    <numFmt numFmtId="172" formatCode="0.00&quot; RMB&quot;"/>
    <numFmt numFmtId="173" formatCode="0.0&quot; RMB&quot;"/>
    <numFmt numFmtId="174" formatCode="0.0"/>
  </numFmts>
  <fonts count="51"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134"/>
      <scheme val="minor"/>
    </font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1"/>
      <color indexed="8"/>
      <name val="宋体"/>
      <family val="3"/>
      <charset val="134"/>
    </font>
    <font>
      <sz val="11"/>
      <color indexed="8"/>
      <name val="Calibri"/>
      <family val="2"/>
    </font>
    <font>
      <sz val="8"/>
      <name val="Calibri"/>
      <family val="2"/>
      <scheme val="minor"/>
    </font>
    <font>
      <sz val="12"/>
      <color theme="1" tint="0.249977111117893"/>
      <name val="Calibri"/>
      <family val="2"/>
      <charset val="134"/>
      <scheme val="minor"/>
    </font>
    <font>
      <b/>
      <sz val="12"/>
      <color theme="1" tint="0.249977111117893"/>
      <name val="Calibri"/>
      <family val="2"/>
      <scheme val="minor"/>
    </font>
    <font>
      <b/>
      <sz val="9"/>
      <color theme="1" tint="0.249977111117893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theme="1" tint="0.34998626667073579"/>
      <name val="Calibri"/>
      <family val="2"/>
      <scheme val="minor"/>
    </font>
    <font>
      <sz val="12"/>
      <color theme="1" tint="0.34998626667073579"/>
      <name val="Calibri"/>
      <family val="2"/>
      <scheme val="minor"/>
    </font>
    <font>
      <sz val="12"/>
      <color theme="1" tint="0.249977111117893"/>
      <name val="DM Sans 14pt"/>
    </font>
    <font>
      <sz val="8"/>
      <color theme="1" tint="0.34998626667073579"/>
      <name val="Calibri"/>
      <family val="2"/>
    </font>
    <font>
      <b/>
      <sz val="8"/>
      <color theme="1" tint="0.34998626667073579"/>
      <name val="Calibri"/>
      <family val="2"/>
    </font>
    <font>
      <sz val="7"/>
      <color theme="1" tint="0.34998626667073579"/>
      <name val="Calibri"/>
      <family val="2"/>
    </font>
    <font>
      <sz val="8"/>
      <color theme="1" tint="0.34998626667073579"/>
      <name val="Calibri (Body)"/>
    </font>
    <font>
      <sz val="7"/>
      <color theme="1" tint="0.34998626667073579"/>
      <name val="Calibri"/>
      <family val="2"/>
      <scheme val="minor"/>
    </font>
    <font>
      <sz val="9"/>
      <color theme="1" tint="0.34998626667073579"/>
      <name val="Calibri (Body)"/>
    </font>
    <font>
      <b/>
      <sz val="9"/>
      <color theme="1" tint="0.34998626667073579"/>
      <name val="Calibri (Body)"/>
    </font>
    <font>
      <sz val="9"/>
      <color theme="1" tint="0.34998626667073579"/>
      <name val="Calibri"/>
      <family val="2"/>
      <scheme val="minor"/>
    </font>
    <font>
      <sz val="8"/>
      <color theme="1" tint="0.34998626667073579"/>
      <name val="Calibri"/>
      <family val="2"/>
      <scheme val="minor"/>
    </font>
    <font>
      <sz val="12"/>
      <color theme="1" tint="0.34998626667073579"/>
      <name val="Calibri"/>
      <family val="2"/>
      <charset val="134"/>
      <scheme val="minor"/>
    </font>
    <font>
      <sz val="9"/>
      <color theme="1" tint="0.34998626667073579"/>
      <name val="Calibri"/>
      <family val="2"/>
    </font>
    <font>
      <b/>
      <sz val="9"/>
      <color theme="0" tint="-4.9989318521683403E-2"/>
      <name val="Calibri"/>
      <family val="2"/>
      <scheme val="minor"/>
    </font>
    <font>
      <b/>
      <sz val="8"/>
      <color theme="0" tint="-4.9989318521683403E-2"/>
      <name val="Calibri"/>
      <family val="2"/>
      <scheme val="minor"/>
    </font>
    <font>
      <b/>
      <sz val="7"/>
      <color theme="0" tint="-4.9989318521683403E-2"/>
      <name val="Calibri (Body)"/>
    </font>
    <font>
      <b/>
      <sz val="24"/>
      <color theme="0" tint="-4.9989318521683403E-2"/>
      <name val="Calibri"/>
      <family val="2"/>
      <scheme val="minor"/>
    </font>
    <font>
      <b/>
      <sz val="16"/>
      <color theme="0" tint="-4.9989318521683403E-2"/>
      <name val="Calibri (Body)"/>
    </font>
    <font>
      <b/>
      <sz val="11"/>
      <color theme="1" tint="0.34998626667073579"/>
      <name val="Calibri"/>
      <family val="2"/>
      <scheme val="minor"/>
    </font>
    <font>
      <b/>
      <sz val="12"/>
      <color rgb="FF585652"/>
      <name val="Calibri"/>
      <family val="2"/>
      <scheme val="minor"/>
    </font>
    <font>
      <b/>
      <sz val="12"/>
      <color rgb="FF585652"/>
      <name val="Calibri (Body)"/>
    </font>
    <font>
      <b/>
      <sz val="12"/>
      <color rgb="FF585652"/>
      <name val="Calibri"/>
      <family val="2"/>
      <charset val="134"/>
      <scheme val="minor"/>
    </font>
    <font>
      <sz val="12"/>
      <color rgb="FF585652"/>
      <name val="Calibri"/>
      <family val="2"/>
      <charset val="134"/>
      <scheme val="minor"/>
    </font>
    <font>
      <sz val="12"/>
      <color rgb="FF585652"/>
      <name val="Calibri"/>
      <family val="2"/>
      <scheme val="minor"/>
    </font>
    <font>
      <sz val="14"/>
      <color theme="1" tint="0.249977111117893"/>
      <name val="Calibri"/>
      <family val="2"/>
      <scheme val="minor"/>
    </font>
    <font>
      <b/>
      <sz val="14"/>
      <color theme="1" tint="0.249977111117893"/>
      <name val="Calibri"/>
      <family val="2"/>
      <scheme val="minor"/>
    </font>
    <font>
      <b/>
      <sz val="16"/>
      <color theme="1" tint="0.249977111117893"/>
      <name val="Calibri (Body)"/>
    </font>
    <font>
      <b/>
      <sz val="10"/>
      <color rgb="FF726E69"/>
      <name val="Calibri"/>
      <family val="2"/>
    </font>
    <font>
      <b/>
      <sz val="12"/>
      <color rgb="FFF95800"/>
      <name val="Calibri"/>
      <family val="2"/>
    </font>
    <font>
      <b/>
      <sz val="18"/>
      <color rgb="FFF95800"/>
      <name val="Calibri"/>
      <family val="2"/>
      <scheme val="minor"/>
    </font>
    <font>
      <b/>
      <sz val="14"/>
      <color rgb="FFF95800"/>
      <name val="Calibri"/>
      <family val="2"/>
    </font>
    <font>
      <b/>
      <sz val="16"/>
      <color rgb="FFF95800"/>
      <name val="Calibri"/>
      <family val="2"/>
    </font>
    <font>
      <b/>
      <sz val="9"/>
      <color rgb="FFF95800"/>
      <name val="Calibri"/>
      <family val="2"/>
    </font>
    <font>
      <sz val="14"/>
      <color rgb="FF585652"/>
      <name val="Calibri (Body)"/>
    </font>
    <font>
      <b/>
      <sz val="10"/>
      <color rgb="FFF95800"/>
      <name val="Calibri"/>
      <family val="2"/>
    </font>
    <font>
      <sz val="14"/>
      <color rgb="FFF95800"/>
      <name val="Calibri (Body)"/>
    </font>
    <font>
      <b/>
      <sz val="14"/>
      <color rgb="FFF95800"/>
      <name val="Calibri (Body)"/>
    </font>
    <font>
      <b/>
      <sz val="16"/>
      <color rgb="FFF95800"/>
      <name val="Calibri (Body)"/>
    </font>
    <font>
      <b/>
      <sz val="14"/>
      <color rgb="FF585652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DDAD7"/>
        <bgColor indexed="64"/>
      </patternFill>
    </fill>
    <fill>
      <patternFill patternType="solid">
        <fgColor rgb="FF585652"/>
        <bgColor indexed="64"/>
      </patternFill>
    </fill>
    <fill>
      <patternFill patternType="solid">
        <fgColor rgb="FFF7F5F4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>
      <alignment vertical="center"/>
    </xf>
    <xf numFmtId="0" fontId="5" fillId="0" borderId="0">
      <alignment vertical="center"/>
    </xf>
    <xf numFmtId="0" fontId="3" fillId="0" borderId="0"/>
  </cellStyleXfs>
  <cellXfs count="79">
    <xf numFmtId="0" fontId="0" fillId="0" borderId="0" xfId="0"/>
    <xf numFmtId="0" fontId="1" fillId="0" borderId="0" xfId="1" applyAlignment="1" applyProtection="1">
      <alignment vertical="center"/>
      <protection locked="0"/>
    </xf>
    <xf numFmtId="0" fontId="8" fillId="0" borderId="0" xfId="1" applyFont="1" applyAlignment="1" applyProtection="1">
      <alignment vertical="center"/>
      <protection locked="0"/>
    </xf>
    <xf numFmtId="0" fontId="7" fillId="0" borderId="0" xfId="1" applyFont="1" applyAlignment="1" applyProtection="1">
      <alignment vertical="center"/>
      <protection locked="0"/>
    </xf>
    <xf numFmtId="0" fontId="10" fillId="0" borderId="0" xfId="1" applyFont="1" applyAlignment="1" applyProtection="1">
      <alignment horizontal="center" vertical="center"/>
      <protection locked="0"/>
    </xf>
    <xf numFmtId="49" fontId="14" fillId="0" borderId="1" xfId="4" applyNumberFormat="1" applyFont="1" applyBorder="1" applyAlignment="1" applyProtection="1">
      <alignment horizontal="left" vertical="center" wrapText="1"/>
      <protection locked="0"/>
    </xf>
    <xf numFmtId="49" fontId="15" fillId="0" borderId="1" xfId="4" applyNumberFormat="1" applyFont="1" applyBorder="1" applyAlignment="1" applyProtection="1">
      <alignment horizontal="center" vertical="center" wrapText="1"/>
      <protection locked="0"/>
    </xf>
    <xf numFmtId="49" fontId="16" fillId="0" borderId="1" xfId="4" applyNumberFormat="1" applyFont="1" applyBorder="1" applyAlignment="1" applyProtection="1">
      <alignment horizontal="left" vertical="center" wrapText="1"/>
      <protection locked="0"/>
    </xf>
    <xf numFmtId="0" fontId="17" fillId="0" borderId="1" xfId="5" applyFont="1" applyBorder="1" applyAlignment="1" applyProtection="1">
      <alignment horizontal="left" vertical="center" wrapText="1"/>
      <protection locked="0"/>
    </xf>
    <xf numFmtId="0" fontId="17" fillId="0" borderId="1" xfId="5" applyFont="1" applyBorder="1" applyAlignment="1" applyProtection="1">
      <alignment horizontal="center" vertical="center" wrapText="1"/>
      <protection locked="0"/>
    </xf>
    <xf numFmtId="0" fontId="14" fillId="0" borderId="1" xfId="1" applyFont="1" applyBorder="1" applyAlignment="1" applyProtection="1">
      <alignment horizontal="left" vertical="center" wrapText="1"/>
      <protection locked="0"/>
    </xf>
    <xf numFmtId="167" fontId="18" fillId="0" borderId="1" xfId="5" applyNumberFormat="1" applyFont="1" applyBorder="1" applyAlignment="1" applyProtection="1">
      <alignment horizontal="center" vertical="center" wrapText="1"/>
      <protection locked="0"/>
    </xf>
    <xf numFmtId="0" fontId="19" fillId="0" borderId="1" xfId="4" applyFont="1" applyBorder="1" applyAlignment="1" applyProtection="1">
      <alignment horizontal="center" vertical="center" wrapText="1"/>
      <protection locked="0"/>
    </xf>
    <xf numFmtId="0" fontId="21" fillId="4" borderId="1" xfId="4" applyFont="1" applyFill="1" applyBorder="1" applyAlignment="1">
      <alignment horizontal="center" vertical="center" wrapText="1"/>
    </xf>
    <xf numFmtId="172" fontId="20" fillId="3" borderId="1" xfId="4" applyNumberFormat="1" applyFont="1" applyFill="1" applyBorder="1" applyAlignment="1" applyProtection="1">
      <alignment horizontal="center" vertical="center" wrapText="1"/>
      <protection locked="0"/>
    </xf>
    <xf numFmtId="172" fontId="20" fillId="4" borderId="1" xfId="4" applyNumberFormat="1" applyFont="1" applyFill="1" applyBorder="1" applyAlignment="1">
      <alignment horizontal="center" vertical="center" wrapText="1"/>
    </xf>
    <xf numFmtId="174" fontId="20" fillId="0" borderId="1" xfId="4" applyNumberFormat="1" applyFont="1" applyBorder="1" applyAlignment="1" applyProtection="1">
      <alignment horizontal="center" vertical="center" wrapText="1"/>
      <protection locked="0"/>
    </xf>
    <xf numFmtId="169" fontId="11" fillId="2" borderId="1" xfId="5" applyNumberFormat="1" applyFont="1" applyFill="1" applyBorder="1" applyAlignment="1" applyProtection="1">
      <alignment horizontal="center" vertical="center"/>
      <protection locked="0"/>
    </xf>
    <xf numFmtId="169" fontId="21" fillId="4" borderId="1" xfId="5" applyNumberFormat="1" applyFont="1" applyFill="1" applyBorder="1" applyAlignment="1">
      <alignment horizontal="center" vertical="center"/>
    </xf>
    <xf numFmtId="0" fontId="14" fillId="3" borderId="1" xfId="1" applyFont="1" applyFill="1" applyBorder="1" applyAlignment="1" applyProtection="1">
      <alignment horizontal="left" vertical="center" wrapText="1"/>
      <protection locked="0"/>
    </xf>
    <xf numFmtId="167" fontId="16" fillId="0" borderId="1" xfId="5" applyNumberFormat="1" applyFont="1" applyBorder="1" applyAlignment="1" applyProtection="1">
      <alignment horizontal="center" vertical="center" wrapText="1"/>
      <protection locked="0"/>
    </xf>
    <xf numFmtId="0" fontId="24" fillId="4" borderId="1" xfId="4" applyFont="1" applyFill="1" applyBorder="1" applyAlignment="1">
      <alignment horizontal="center" vertical="center" wrapText="1"/>
    </xf>
    <xf numFmtId="1" fontId="30" fillId="0" borderId="1" xfId="4" applyNumberFormat="1" applyFont="1" applyBorder="1" applyAlignment="1" applyProtection="1">
      <alignment horizontal="center" vertical="center" wrapText="1"/>
      <protection locked="0"/>
    </xf>
    <xf numFmtId="0" fontId="12" fillId="0" borderId="0" xfId="1" applyFont="1" applyAlignment="1" applyProtection="1">
      <alignment vertical="center"/>
      <protection locked="0"/>
    </xf>
    <xf numFmtId="0" fontId="23" fillId="0" borderId="0" xfId="1" applyFont="1" applyAlignment="1" applyProtection="1">
      <alignment vertical="center"/>
      <protection locked="0"/>
    </xf>
    <xf numFmtId="0" fontId="33" fillId="0" borderId="0" xfId="1" applyFont="1" applyAlignment="1" applyProtection="1">
      <alignment vertical="center"/>
      <protection locked="0"/>
    </xf>
    <xf numFmtId="164" fontId="22" fillId="4" borderId="1" xfId="5" applyNumberFormat="1" applyFont="1" applyFill="1" applyBorder="1" applyAlignment="1">
      <alignment horizontal="center" vertical="center"/>
    </xf>
    <xf numFmtId="168" fontId="11" fillId="4" borderId="1" xfId="5" applyNumberFormat="1" applyFont="1" applyFill="1" applyBorder="1" applyAlignment="1">
      <alignment horizontal="center" vertical="center"/>
    </xf>
    <xf numFmtId="0" fontId="26" fillId="5" borderId="0" xfId="0" applyFont="1" applyFill="1" applyAlignment="1">
      <alignment horizontal="center" vertical="center"/>
    </xf>
    <xf numFmtId="0" fontId="25" fillId="5" borderId="0" xfId="1" applyFont="1" applyFill="1" applyAlignment="1">
      <alignment horizontal="center" vertical="center"/>
    </xf>
    <xf numFmtId="49" fontId="26" fillId="5" borderId="0" xfId="1" applyNumberFormat="1" applyFont="1" applyFill="1" applyAlignment="1">
      <alignment horizontal="center" vertical="center" wrapText="1"/>
    </xf>
    <xf numFmtId="0" fontId="26" fillId="5" borderId="0" xfId="1" applyFont="1" applyFill="1" applyAlignment="1">
      <alignment horizontal="center" vertical="center" wrapText="1"/>
    </xf>
    <xf numFmtId="0" fontId="26" fillId="5" borderId="0" xfId="2" applyFont="1" applyFill="1" applyAlignment="1">
      <alignment horizontal="center" vertical="center" wrapText="1"/>
    </xf>
    <xf numFmtId="166" fontId="26" fillId="5" borderId="0" xfId="1" applyNumberFormat="1" applyFont="1" applyFill="1" applyAlignment="1">
      <alignment horizontal="center" vertical="center" wrapText="1"/>
    </xf>
    <xf numFmtId="164" fontId="26" fillId="5" borderId="0" xfId="1" applyNumberFormat="1" applyFont="1" applyFill="1" applyAlignment="1">
      <alignment horizontal="center" vertical="center" wrapText="1"/>
    </xf>
    <xf numFmtId="165" fontId="26" fillId="5" borderId="0" xfId="1" applyNumberFormat="1" applyFont="1" applyFill="1" applyAlignment="1">
      <alignment horizontal="center" vertical="center" wrapText="1"/>
    </xf>
    <xf numFmtId="49" fontId="26" fillId="5" borderId="0" xfId="1" applyNumberFormat="1" applyFont="1" applyFill="1" applyAlignment="1">
      <alignment horizontal="center" vertical="center"/>
    </xf>
    <xf numFmtId="0" fontId="26" fillId="5" borderId="0" xfId="1" applyFont="1" applyFill="1" applyAlignment="1">
      <alignment horizontal="center" vertical="center"/>
    </xf>
    <xf numFmtId="166" fontId="26" fillId="5" borderId="0" xfId="1" applyNumberFormat="1" applyFont="1" applyFill="1" applyAlignment="1">
      <alignment horizontal="center" vertical="center"/>
    </xf>
    <xf numFmtId="164" fontId="26" fillId="5" borderId="0" xfId="1" applyNumberFormat="1" applyFont="1" applyFill="1" applyAlignment="1">
      <alignment horizontal="center" vertical="center"/>
    </xf>
    <xf numFmtId="165" fontId="26" fillId="5" borderId="0" xfId="1" applyNumberFormat="1" applyFont="1" applyFill="1" applyAlignment="1">
      <alignment horizontal="center" vertical="center"/>
    </xf>
    <xf numFmtId="0" fontId="11" fillId="4" borderId="0" xfId="1" applyFont="1" applyFill="1" applyAlignment="1">
      <alignment horizontal="center" vertical="center"/>
    </xf>
    <xf numFmtId="0" fontId="31" fillId="4" borderId="0" xfId="1" applyFont="1" applyFill="1" applyAlignment="1">
      <alignment horizontal="center" vertical="center"/>
    </xf>
    <xf numFmtId="49" fontId="31" fillId="4" borderId="0" xfId="2" applyNumberFormat="1" applyFont="1" applyFill="1" applyAlignment="1">
      <alignment horizontal="left" vertical="center" wrapText="1"/>
    </xf>
    <xf numFmtId="0" fontId="31" fillId="4" borderId="0" xfId="2" applyFont="1" applyFill="1" applyAlignment="1">
      <alignment horizontal="left" vertical="center" wrapText="1"/>
    </xf>
    <xf numFmtId="164" fontId="31" fillId="4" borderId="0" xfId="2" applyNumberFormat="1" applyFont="1" applyFill="1" applyAlignment="1">
      <alignment horizontal="center" vertical="center" wrapText="1"/>
    </xf>
    <xf numFmtId="0" fontId="31" fillId="4" borderId="0" xfId="2" applyFont="1" applyFill="1" applyAlignment="1">
      <alignment horizontal="center" vertical="center" wrapText="1"/>
    </xf>
    <xf numFmtId="171" fontId="32" fillId="4" borderId="0" xfId="2" applyNumberFormat="1" applyFont="1" applyFill="1" applyAlignment="1">
      <alignment horizontal="center" vertical="center"/>
    </xf>
    <xf numFmtId="0" fontId="31" fillId="4" borderId="0" xfId="5" applyFont="1" applyFill="1" applyAlignment="1">
      <alignment horizontal="center" vertical="center" wrapText="1"/>
    </xf>
    <xf numFmtId="173" fontId="31" fillId="4" borderId="0" xfId="5" applyNumberFormat="1" applyFont="1" applyFill="1" applyAlignment="1">
      <alignment horizontal="center" vertical="center" wrapText="1"/>
    </xf>
    <xf numFmtId="172" fontId="31" fillId="4" borderId="0" xfId="5" applyNumberFormat="1" applyFont="1" applyFill="1" applyAlignment="1">
      <alignment horizontal="center" vertical="center" wrapText="1"/>
    </xf>
    <xf numFmtId="164" fontId="31" fillId="4" borderId="0" xfId="5" applyNumberFormat="1" applyFont="1" applyFill="1" applyAlignment="1">
      <alignment horizontal="center" vertical="center"/>
    </xf>
    <xf numFmtId="170" fontId="31" fillId="4" borderId="0" xfId="5" applyNumberFormat="1" applyFont="1" applyFill="1" applyAlignment="1">
      <alignment horizontal="center" vertical="center"/>
    </xf>
    <xf numFmtId="169" fontId="31" fillId="4" borderId="0" xfId="5" applyNumberFormat="1" applyFont="1" applyFill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" fillId="0" borderId="0" xfId="1" applyAlignment="1">
      <alignment vertical="center"/>
    </xf>
    <xf numFmtId="0" fontId="9" fillId="0" borderId="0" xfId="1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4" fillId="6" borderId="1" xfId="1" applyFont="1" applyFill="1" applyBorder="1" applyAlignment="1" applyProtection="1">
      <alignment horizontal="left" vertical="center" wrapText="1"/>
      <protection locked="0"/>
    </xf>
    <xf numFmtId="0" fontId="10" fillId="6" borderId="0" xfId="1" applyFont="1" applyFill="1" applyAlignment="1">
      <alignment horizontal="center" vertical="center"/>
    </xf>
    <xf numFmtId="0" fontId="1" fillId="6" borderId="0" xfId="1" applyFill="1" applyAlignment="1">
      <alignment vertical="center"/>
    </xf>
    <xf numFmtId="0" fontId="41" fillId="6" borderId="0" xfId="1" applyFont="1" applyFill="1" applyAlignment="1">
      <alignment vertical="center"/>
    </xf>
    <xf numFmtId="0" fontId="8" fillId="6" borderId="0" xfId="1" applyFont="1" applyFill="1" applyAlignment="1">
      <alignment vertical="center"/>
    </xf>
    <xf numFmtId="0" fontId="10" fillId="4" borderId="0" xfId="1" applyFont="1" applyFill="1" applyAlignment="1">
      <alignment horizontal="center" vertical="center"/>
    </xf>
    <xf numFmtId="0" fontId="44" fillId="4" borderId="0" xfId="0" applyFont="1" applyFill="1" applyAlignment="1">
      <alignment horizontal="right" vertical="center" wrapText="1"/>
    </xf>
    <xf numFmtId="0" fontId="46" fillId="6" borderId="0" xfId="0" applyFont="1" applyFill="1" applyAlignment="1">
      <alignment horizontal="right" vertical="center" wrapText="1"/>
    </xf>
    <xf numFmtId="0" fontId="36" fillId="4" borderId="0" xfId="1" applyFont="1" applyFill="1" applyAlignment="1">
      <alignment horizontal="left" vertical="center" wrapText="1"/>
    </xf>
    <xf numFmtId="14" fontId="50" fillId="0" borderId="0" xfId="0" applyNumberFormat="1" applyFont="1" applyAlignment="1" applyProtection="1">
      <alignment horizontal="left" vertical="center" wrapText="1"/>
      <protection locked="0"/>
    </xf>
    <xf numFmtId="49" fontId="50" fillId="0" borderId="0" xfId="0" applyNumberFormat="1" applyFont="1" applyAlignment="1" applyProtection="1">
      <alignment horizontal="left" vertical="center" wrapText="1"/>
      <protection locked="0"/>
    </xf>
    <xf numFmtId="0" fontId="50" fillId="0" borderId="0" xfId="0" applyFont="1" applyAlignment="1" applyProtection="1">
      <alignment horizontal="left" vertical="center" wrapText="1"/>
      <protection locked="0"/>
    </xf>
    <xf numFmtId="0" fontId="35" fillId="4" borderId="0" xfId="1" applyFont="1" applyFill="1" applyAlignment="1">
      <alignment horizontal="left" vertical="center" wrapText="1"/>
    </xf>
    <xf numFmtId="0" fontId="41" fillId="5" borderId="0" xfId="0" applyFont="1" applyFill="1" applyAlignment="1">
      <alignment horizontal="center" vertical="center" wrapText="1"/>
    </xf>
    <xf numFmtId="0" fontId="42" fillId="4" borderId="0" xfId="0" applyFont="1" applyFill="1" applyAlignment="1">
      <alignment horizontal="right" vertical="center" wrapText="1"/>
    </xf>
    <xf numFmtId="0" fontId="43" fillId="4" borderId="0" xfId="0" applyFont="1" applyFill="1" applyAlignment="1">
      <alignment horizontal="center" vertical="center"/>
    </xf>
    <xf numFmtId="0" fontId="39" fillId="6" borderId="0" xfId="0" applyFont="1" applyFill="1" applyAlignment="1">
      <alignment horizontal="right" vertical="center"/>
    </xf>
    <xf numFmtId="0" fontId="28" fillId="5" borderId="0" xfId="0" applyFont="1" applyFill="1" applyAlignment="1">
      <alignment horizontal="left" vertical="center" wrapText="1"/>
    </xf>
    <xf numFmtId="0" fontId="26" fillId="5" borderId="0" xfId="1" applyFont="1" applyFill="1" applyAlignment="1">
      <alignment horizontal="center" vertical="center" wrapText="1"/>
    </xf>
    <xf numFmtId="0" fontId="40" fillId="6" borderId="0" xfId="0" applyFont="1" applyFill="1" applyAlignment="1">
      <alignment horizontal="left" vertical="center"/>
    </xf>
    <xf numFmtId="0" fontId="46" fillId="6" borderId="0" xfId="0" applyFont="1" applyFill="1" applyAlignment="1">
      <alignment horizontal="right" vertical="center" wrapText="1"/>
    </xf>
  </cellXfs>
  <cellStyles count="7">
    <cellStyle name="Normal" xfId="0" builtinId="0"/>
    <cellStyle name="Normal 2" xfId="4" xr:uid="{3882BA84-1B1B-764B-BA98-738E317F14D9}"/>
    <cellStyle name="Normal 4" xfId="5" xr:uid="{27F4C5E8-BBD4-2D47-B9B7-2EBA1B15AB4D}"/>
    <cellStyle name="Normal 6" xfId="3" xr:uid="{3FF61B8F-C2BB-9A4C-9722-68954607867D}"/>
    <cellStyle name="Normal 6 2 2 2 2" xfId="1" xr:uid="{E2AA331F-2092-F349-BEC9-D64A48BCD5BD}"/>
    <cellStyle name="常规 3" xfId="6" xr:uid="{9DA38759-094F-0D45-A57B-AE521DF40703}"/>
    <cellStyle name="普通 2" xfId="2" xr:uid="{5C0795EB-F9F5-6244-9363-4B8E2016D7BC}"/>
  </cellStyles>
  <dxfs count="0"/>
  <tableStyles count="0" defaultTableStyle="TableStyleMedium2" defaultPivotStyle="PivotStyleLight16"/>
  <colors>
    <mruColors>
      <color rgb="FFF95800"/>
      <color rgb="FFDDDAD7"/>
      <color rgb="FF726E69"/>
      <color rgb="FFF7F5F4"/>
      <color rgb="FF58565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02417-3F99-394C-9123-E1526E8EAF6E}">
  <sheetPr codeName="Sheet1">
    <pageSetUpPr fitToPage="1"/>
  </sheetPr>
  <dimension ref="A1:Y38"/>
  <sheetViews>
    <sheetView showGridLines="0" tabSelected="1" workbookViewId="0">
      <selection activeCell="X3" sqref="X3"/>
    </sheetView>
  </sheetViews>
  <sheetFormatPr baseColWidth="10" defaultRowHeight="16"/>
  <cols>
    <col min="1" max="1" width="4.1640625" style="4" customWidth="1"/>
    <col min="2" max="2" width="13.5" style="1" customWidth="1"/>
    <col min="3" max="3" width="11.5" style="1" customWidth="1"/>
    <col min="4" max="4" width="16.5" style="1" customWidth="1"/>
    <col min="5" max="6" width="13.6640625" style="1" customWidth="1"/>
    <col min="7" max="7" width="23.6640625" style="1" customWidth="1"/>
    <col min="8" max="8" width="13" style="1" customWidth="1"/>
    <col min="9" max="9" width="10.5" style="1" customWidth="1"/>
    <col min="10" max="10" width="6.6640625" style="1" customWidth="1"/>
    <col min="11" max="11" width="9.5" style="1" customWidth="1"/>
    <col min="12" max="12" width="8.83203125" style="1" customWidth="1"/>
    <col min="13" max="13" width="13.5" style="1" customWidth="1"/>
    <col min="14" max="14" width="15.6640625" style="1" customWidth="1"/>
    <col min="15" max="17" width="6.33203125" style="1" customWidth="1"/>
    <col min="18" max="18" width="7" style="1" customWidth="1"/>
    <col min="19" max="19" width="9.1640625" style="1" customWidth="1"/>
    <col min="20" max="20" width="8.83203125" style="1" customWidth="1"/>
    <col min="21" max="21" width="11.5" style="1" customWidth="1"/>
    <col min="22" max="22" width="19.1640625" style="1" customWidth="1"/>
    <col min="23" max="23" width="22.6640625" style="1" customWidth="1"/>
    <col min="24" max="24" width="10.83203125" style="1"/>
    <col min="25" max="25" width="17.5" style="1" customWidth="1"/>
    <col min="26" max="16384" width="10.83203125" style="1"/>
  </cols>
  <sheetData>
    <row r="1" spans="1:25" ht="71" customHeight="1">
      <c r="A1" s="28"/>
      <c r="B1" s="75" t="s">
        <v>47</v>
      </c>
      <c r="C1" s="75"/>
      <c r="D1" s="75"/>
      <c r="E1" s="75"/>
      <c r="F1" s="75"/>
      <c r="G1" s="71" t="s">
        <v>59</v>
      </c>
      <c r="H1" s="71"/>
      <c r="I1" s="71"/>
      <c r="J1" s="71"/>
      <c r="K1" s="71"/>
      <c r="L1" s="70" t="s">
        <v>65</v>
      </c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</row>
    <row r="2" spans="1:25" ht="27" customHeight="1">
      <c r="A2" s="59"/>
      <c r="B2" s="77" t="s">
        <v>45</v>
      </c>
      <c r="C2" s="77"/>
      <c r="D2" s="77"/>
      <c r="E2" s="77"/>
      <c r="F2" s="77"/>
      <c r="G2" s="77"/>
      <c r="H2" s="74" t="s">
        <v>46</v>
      </c>
      <c r="I2" s="74"/>
      <c r="J2" s="74"/>
      <c r="K2" s="6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</row>
    <row r="3" spans="1:25" ht="37" customHeight="1">
      <c r="A3" s="59"/>
      <c r="B3" s="78" t="s">
        <v>38</v>
      </c>
      <c r="C3" s="78"/>
      <c r="D3" s="69" t="s">
        <v>39</v>
      </c>
      <c r="E3" s="69"/>
      <c r="F3" s="69"/>
      <c r="G3" s="65" t="s">
        <v>49</v>
      </c>
      <c r="H3" s="69" t="s">
        <v>53</v>
      </c>
      <c r="I3" s="69"/>
      <c r="J3" s="69"/>
      <c r="K3" s="69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</row>
    <row r="4" spans="1:25" ht="37" customHeight="1">
      <c r="A4" s="59"/>
      <c r="B4" s="78" t="s">
        <v>40</v>
      </c>
      <c r="C4" s="78"/>
      <c r="D4" s="69" t="s">
        <v>41</v>
      </c>
      <c r="E4" s="69"/>
      <c r="F4" s="69"/>
      <c r="G4" s="65" t="s">
        <v>50</v>
      </c>
      <c r="H4" s="68" t="s">
        <v>54</v>
      </c>
      <c r="I4" s="68"/>
      <c r="J4" s="68"/>
      <c r="K4" s="68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</row>
    <row r="5" spans="1:25" ht="37" customHeight="1">
      <c r="A5" s="59"/>
      <c r="B5" s="78" t="s">
        <v>42</v>
      </c>
      <c r="C5" s="78"/>
      <c r="D5" s="69" t="s">
        <v>43</v>
      </c>
      <c r="E5" s="69"/>
      <c r="F5" s="69"/>
      <c r="G5" s="65" t="s">
        <v>51</v>
      </c>
      <c r="H5" s="67" t="s">
        <v>44</v>
      </c>
      <c r="I5" s="67"/>
      <c r="J5" s="67"/>
      <c r="K5" s="67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</row>
    <row r="6" spans="1:25" ht="27" customHeight="1">
      <c r="A6" s="63"/>
      <c r="B6" s="73" t="s">
        <v>60</v>
      </c>
      <c r="C6" s="73"/>
      <c r="D6" s="73"/>
      <c r="E6" s="73"/>
      <c r="F6" s="73"/>
      <c r="G6" s="73"/>
      <c r="H6" s="73"/>
      <c r="I6" s="73"/>
      <c r="J6" s="73"/>
      <c r="K6" s="73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</row>
    <row r="7" spans="1:25" ht="37" customHeight="1">
      <c r="A7" s="63"/>
      <c r="B7" s="72" t="s">
        <v>61</v>
      </c>
      <c r="C7" s="72"/>
      <c r="D7" s="69" t="s">
        <v>63</v>
      </c>
      <c r="E7" s="69"/>
      <c r="F7" s="69"/>
      <c r="G7" s="64" t="s">
        <v>62</v>
      </c>
      <c r="H7" s="68" t="s">
        <v>64</v>
      </c>
      <c r="I7" s="68"/>
      <c r="J7" s="68"/>
      <c r="K7" s="68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</row>
    <row r="8" spans="1:25" ht="26" customHeight="1">
      <c r="A8" s="29"/>
      <c r="B8" s="30" t="s">
        <v>21</v>
      </c>
      <c r="C8" s="30" t="s">
        <v>0</v>
      </c>
      <c r="D8" s="30" t="s">
        <v>24</v>
      </c>
      <c r="E8" s="31" t="s">
        <v>25</v>
      </c>
      <c r="F8" s="32" t="s">
        <v>26</v>
      </c>
      <c r="G8" s="30" t="s">
        <v>27</v>
      </c>
      <c r="H8" s="31" t="s">
        <v>28</v>
      </c>
      <c r="I8" s="31" t="s">
        <v>29</v>
      </c>
      <c r="J8" s="31" t="s">
        <v>30</v>
      </c>
      <c r="K8" s="33" t="s">
        <v>31</v>
      </c>
      <c r="L8" s="31" t="s">
        <v>32</v>
      </c>
      <c r="M8" s="31" t="s">
        <v>33</v>
      </c>
      <c r="N8" s="31" t="s">
        <v>34</v>
      </c>
      <c r="O8" s="76" t="s">
        <v>23</v>
      </c>
      <c r="P8" s="76"/>
      <c r="Q8" s="76"/>
      <c r="R8" s="34" t="s">
        <v>35</v>
      </c>
      <c r="S8" s="35" t="s">
        <v>13</v>
      </c>
      <c r="T8" s="34" t="s">
        <v>36</v>
      </c>
      <c r="U8" s="35" t="s">
        <v>37</v>
      </c>
      <c r="V8" s="30" t="s">
        <v>48</v>
      </c>
      <c r="W8" s="30" t="s">
        <v>56</v>
      </c>
    </row>
    <row r="9" spans="1:25" s="23" customFormat="1">
      <c r="A9" s="29"/>
      <c r="B9" s="36" t="s">
        <v>22</v>
      </c>
      <c r="C9" s="36" t="s">
        <v>1</v>
      </c>
      <c r="D9" s="36" t="s">
        <v>20</v>
      </c>
      <c r="E9" s="31" t="s">
        <v>2</v>
      </c>
      <c r="F9" s="32" t="s">
        <v>3</v>
      </c>
      <c r="G9" s="30" t="s">
        <v>11</v>
      </c>
      <c r="H9" s="31" t="s">
        <v>4</v>
      </c>
      <c r="I9" s="37" t="s">
        <v>5</v>
      </c>
      <c r="J9" s="31" t="s">
        <v>6</v>
      </c>
      <c r="K9" s="38" t="s">
        <v>7</v>
      </c>
      <c r="L9" s="31" t="s">
        <v>8</v>
      </c>
      <c r="M9" s="31" t="s">
        <v>18</v>
      </c>
      <c r="N9" s="31" t="s">
        <v>19</v>
      </c>
      <c r="O9" s="31"/>
      <c r="P9" s="31"/>
      <c r="Q9" s="31"/>
      <c r="R9" s="39" t="s">
        <v>9</v>
      </c>
      <c r="S9" s="40" t="s">
        <v>10</v>
      </c>
      <c r="T9" s="37" t="s">
        <v>15</v>
      </c>
      <c r="U9" s="37" t="s">
        <v>16</v>
      </c>
      <c r="V9" s="30" t="s">
        <v>52</v>
      </c>
      <c r="W9" s="30" t="s">
        <v>57</v>
      </c>
      <c r="Y9" s="1"/>
    </row>
    <row r="10" spans="1:25" s="24" customFormat="1" ht="88" customHeight="1">
      <c r="A10" s="41">
        <v>1</v>
      </c>
      <c r="B10" s="5"/>
      <c r="C10" s="6"/>
      <c r="D10" s="6"/>
      <c r="E10" s="7"/>
      <c r="F10" s="9"/>
      <c r="G10" s="10" t="s">
        <v>55</v>
      </c>
      <c r="H10" s="11"/>
      <c r="I10" s="12">
        <v>100</v>
      </c>
      <c r="J10" s="12" t="s">
        <v>12</v>
      </c>
      <c r="K10" s="22">
        <v>5</v>
      </c>
      <c r="L10" s="13">
        <f>K10*I10</f>
        <v>500</v>
      </c>
      <c r="M10" s="14">
        <v>5</v>
      </c>
      <c r="N10" s="15">
        <f>+M10*L10</f>
        <v>2500</v>
      </c>
      <c r="O10" s="16">
        <v>23.5</v>
      </c>
      <c r="P10" s="16">
        <v>23.5</v>
      </c>
      <c r="Q10" s="16">
        <v>23.5</v>
      </c>
      <c r="R10" s="26">
        <f>+(O10*P10*Q10)/1000000</f>
        <v>1.2977875E-2</v>
      </c>
      <c r="S10" s="27">
        <f>R10*K10</f>
        <v>6.4889374999999999E-2</v>
      </c>
      <c r="T10" s="17">
        <v>10</v>
      </c>
      <c r="U10" s="18">
        <f>T10*K10</f>
        <v>50</v>
      </c>
      <c r="V10" s="19"/>
      <c r="W10" s="58"/>
      <c r="X10" s="57"/>
      <c r="Y10" s="1"/>
    </row>
    <row r="11" spans="1:25" s="24" customFormat="1" ht="88" customHeight="1">
      <c r="A11" s="41">
        <v>2</v>
      </c>
      <c r="B11" s="5"/>
      <c r="C11" s="6"/>
      <c r="D11" s="6"/>
      <c r="E11" s="7"/>
      <c r="F11" s="9"/>
      <c r="G11" s="10" t="s">
        <v>55</v>
      </c>
      <c r="H11" s="20"/>
      <c r="I11" s="12">
        <v>20</v>
      </c>
      <c r="J11" s="12" t="s">
        <v>12</v>
      </c>
      <c r="K11" s="22">
        <v>5</v>
      </c>
      <c r="L11" s="21">
        <f t="shared" ref="L11:L14" si="0">K11*I11</f>
        <v>100</v>
      </c>
      <c r="M11" s="14">
        <v>7</v>
      </c>
      <c r="N11" s="15">
        <f t="shared" ref="N11:N14" si="1">+M11*L11</f>
        <v>700</v>
      </c>
      <c r="O11" s="16">
        <v>30</v>
      </c>
      <c r="P11" s="16">
        <v>40</v>
      </c>
      <c r="Q11" s="16">
        <v>50</v>
      </c>
      <c r="R11" s="26">
        <f t="shared" ref="R11:R13" si="2">+(O11*P11*Q11)/1000000</f>
        <v>0.06</v>
      </c>
      <c r="S11" s="27">
        <f>R11*K11</f>
        <v>0.3</v>
      </c>
      <c r="T11" s="17">
        <v>15</v>
      </c>
      <c r="U11" s="18">
        <f t="shared" ref="U11:U34" si="3">T11*K11</f>
        <v>75</v>
      </c>
      <c r="V11" s="19"/>
      <c r="W11" s="58"/>
    </row>
    <row r="12" spans="1:25" s="24" customFormat="1" ht="88" customHeight="1">
      <c r="A12" s="41">
        <v>3</v>
      </c>
      <c r="B12" s="5"/>
      <c r="C12" s="6"/>
      <c r="D12" s="7"/>
      <c r="E12" s="8"/>
      <c r="F12" s="9"/>
      <c r="G12" s="10" t="s">
        <v>55</v>
      </c>
      <c r="H12" s="20"/>
      <c r="I12" s="12">
        <v>12</v>
      </c>
      <c r="J12" s="12" t="s">
        <v>12</v>
      </c>
      <c r="K12" s="22">
        <v>5</v>
      </c>
      <c r="L12" s="21">
        <f t="shared" ref="L12" si="4">K12*I12</f>
        <v>60</v>
      </c>
      <c r="M12" s="14">
        <v>6</v>
      </c>
      <c r="N12" s="15">
        <f t="shared" si="1"/>
        <v>360</v>
      </c>
      <c r="O12" s="16">
        <v>30</v>
      </c>
      <c r="P12" s="16">
        <v>40</v>
      </c>
      <c r="Q12" s="16">
        <v>50</v>
      </c>
      <c r="R12" s="26">
        <f t="shared" si="2"/>
        <v>0.06</v>
      </c>
      <c r="S12" s="27">
        <f>R12*K12</f>
        <v>0.3</v>
      </c>
      <c r="T12" s="17">
        <v>12</v>
      </c>
      <c r="U12" s="18">
        <f t="shared" si="3"/>
        <v>60</v>
      </c>
      <c r="V12" s="19"/>
      <c r="W12" s="58"/>
    </row>
    <row r="13" spans="1:25" s="24" customFormat="1" ht="88" customHeight="1">
      <c r="A13" s="41">
        <v>4</v>
      </c>
      <c r="B13" s="5"/>
      <c r="C13" s="6"/>
      <c r="D13" s="7"/>
      <c r="E13" s="8"/>
      <c r="F13" s="9"/>
      <c r="G13" s="10" t="s">
        <v>55</v>
      </c>
      <c r="H13" s="20"/>
      <c r="I13" s="12">
        <v>100</v>
      </c>
      <c r="J13" s="12" t="s">
        <v>12</v>
      </c>
      <c r="K13" s="22">
        <v>5</v>
      </c>
      <c r="L13" s="21">
        <f t="shared" ref="L13" si="5">K13*I13</f>
        <v>500</v>
      </c>
      <c r="M13" s="14">
        <v>3</v>
      </c>
      <c r="N13" s="15">
        <f t="shared" si="1"/>
        <v>1500</v>
      </c>
      <c r="O13" s="16">
        <v>33</v>
      </c>
      <c r="P13" s="16">
        <v>24</v>
      </c>
      <c r="Q13" s="16">
        <v>50</v>
      </c>
      <c r="R13" s="26">
        <f t="shared" si="2"/>
        <v>3.9600000000000003E-2</v>
      </c>
      <c r="S13" s="27">
        <f t="shared" ref="S13:S34" si="6">R13*K13</f>
        <v>0.19800000000000001</v>
      </c>
      <c r="T13" s="17">
        <v>18</v>
      </c>
      <c r="U13" s="18">
        <f t="shared" si="3"/>
        <v>90</v>
      </c>
      <c r="V13" s="19"/>
      <c r="W13" s="58"/>
    </row>
    <row r="14" spans="1:25" s="24" customFormat="1" ht="88" customHeight="1">
      <c r="A14" s="41">
        <v>5</v>
      </c>
      <c r="B14" s="5"/>
      <c r="C14" s="6"/>
      <c r="D14" s="7"/>
      <c r="E14" s="8"/>
      <c r="F14" s="9"/>
      <c r="G14" s="10" t="s">
        <v>55</v>
      </c>
      <c r="H14" s="20"/>
      <c r="I14" s="12">
        <v>20</v>
      </c>
      <c r="J14" s="12" t="s">
        <v>12</v>
      </c>
      <c r="K14" s="22">
        <v>5</v>
      </c>
      <c r="L14" s="21">
        <f t="shared" si="0"/>
        <v>100</v>
      </c>
      <c r="M14" s="14">
        <v>8</v>
      </c>
      <c r="N14" s="15">
        <f t="shared" si="1"/>
        <v>800</v>
      </c>
      <c r="O14" s="16">
        <v>23.5</v>
      </c>
      <c r="P14" s="16">
        <v>23.5</v>
      </c>
      <c r="Q14" s="16">
        <v>23.5</v>
      </c>
      <c r="R14" s="26">
        <v>0.12</v>
      </c>
      <c r="S14" s="27">
        <f t="shared" si="6"/>
        <v>0.6</v>
      </c>
      <c r="T14" s="17">
        <v>36</v>
      </c>
      <c r="U14" s="18">
        <f t="shared" si="3"/>
        <v>180</v>
      </c>
      <c r="V14" s="19"/>
      <c r="W14" s="58"/>
    </row>
    <row r="15" spans="1:25" s="24" customFormat="1" ht="88" customHeight="1">
      <c r="A15" s="41">
        <v>6</v>
      </c>
      <c r="B15" s="5"/>
      <c r="C15" s="6"/>
      <c r="D15" s="7"/>
      <c r="E15" s="8"/>
      <c r="F15" s="9"/>
      <c r="G15" s="10" t="s">
        <v>55</v>
      </c>
      <c r="H15" s="20"/>
      <c r="I15" s="12">
        <v>12</v>
      </c>
      <c r="J15" s="12" t="s">
        <v>12</v>
      </c>
      <c r="K15" s="22">
        <v>5</v>
      </c>
      <c r="L15" s="21">
        <f t="shared" ref="L15:L23" si="7">K15*I15</f>
        <v>60</v>
      </c>
      <c r="M15" s="14">
        <v>5</v>
      </c>
      <c r="N15" s="15">
        <f>+M15*L15</f>
        <v>300</v>
      </c>
      <c r="O15" s="16">
        <v>30</v>
      </c>
      <c r="P15" s="16">
        <v>40</v>
      </c>
      <c r="Q15" s="16">
        <v>50</v>
      </c>
      <c r="R15" s="26">
        <v>0.12</v>
      </c>
      <c r="S15" s="27">
        <f t="shared" si="6"/>
        <v>0.6</v>
      </c>
      <c r="T15" s="17">
        <v>22</v>
      </c>
      <c r="U15" s="18">
        <f t="shared" si="3"/>
        <v>110</v>
      </c>
      <c r="V15" s="19"/>
      <c r="W15" s="58"/>
    </row>
    <row r="16" spans="1:25" s="24" customFormat="1" ht="88" customHeight="1">
      <c r="A16" s="41">
        <v>7</v>
      </c>
      <c r="B16" s="5"/>
      <c r="C16" s="6"/>
      <c r="D16" s="7"/>
      <c r="E16" s="8"/>
      <c r="F16" s="9"/>
      <c r="G16" s="10" t="s">
        <v>55</v>
      </c>
      <c r="H16" s="20"/>
      <c r="I16" s="12">
        <v>100</v>
      </c>
      <c r="J16" s="12" t="s">
        <v>12</v>
      </c>
      <c r="K16" s="22">
        <v>5</v>
      </c>
      <c r="L16" s="21">
        <f t="shared" si="7"/>
        <v>500</v>
      </c>
      <c r="M16" s="14">
        <v>7</v>
      </c>
      <c r="N16" s="15">
        <f t="shared" ref="N16:N19" si="8">+M16*L16</f>
        <v>3500</v>
      </c>
      <c r="O16" s="16">
        <v>30</v>
      </c>
      <c r="P16" s="16">
        <v>40</v>
      </c>
      <c r="Q16" s="16">
        <v>50</v>
      </c>
      <c r="R16" s="26">
        <v>0.12</v>
      </c>
      <c r="S16" s="27">
        <f t="shared" si="6"/>
        <v>0.6</v>
      </c>
      <c r="T16" s="17">
        <v>9</v>
      </c>
      <c r="U16" s="18">
        <f t="shared" si="3"/>
        <v>45</v>
      </c>
      <c r="V16" s="19"/>
      <c r="W16" s="58"/>
    </row>
    <row r="17" spans="1:23" s="24" customFormat="1" ht="88" customHeight="1">
      <c r="A17" s="41">
        <v>8</v>
      </c>
      <c r="B17" s="5"/>
      <c r="C17" s="6"/>
      <c r="D17" s="7"/>
      <c r="E17" s="8"/>
      <c r="F17" s="9"/>
      <c r="G17" s="10" t="s">
        <v>55</v>
      </c>
      <c r="H17" s="20"/>
      <c r="I17" s="12">
        <v>20</v>
      </c>
      <c r="J17" s="12" t="s">
        <v>12</v>
      </c>
      <c r="K17" s="22">
        <v>5</v>
      </c>
      <c r="L17" s="21">
        <f t="shared" si="7"/>
        <v>100</v>
      </c>
      <c r="M17" s="14">
        <v>6</v>
      </c>
      <c r="N17" s="15">
        <f t="shared" si="8"/>
        <v>600</v>
      </c>
      <c r="O17" s="16">
        <v>33</v>
      </c>
      <c r="P17" s="16">
        <v>24</v>
      </c>
      <c r="Q17" s="16">
        <v>50</v>
      </c>
      <c r="R17" s="26">
        <v>0.12</v>
      </c>
      <c r="S17" s="27">
        <f t="shared" si="6"/>
        <v>0.6</v>
      </c>
      <c r="T17" s="17">
        <v>10</v>
      </c>
      <c r="U17" s="18">
        <f t="shared" si="3"/>
        <v>50</v>
      </c>
      <c r="V17" s="19"/>
      <c r="W17" s="58"/>
    </row>
    <row r="18" spans="1:23" s="24" customFormat="1" ht="88" customHeight="1">
      <c r="A18" s="41">
        <v>9</v>
      </c>
      <c r="B18" s="5"/>
      <c r="C18" s="6"/>
      <c r="D18" s="7"/>
      <c r="E18" s="8"/>
      <c r="F18" s="9"/>
      <c r="G18" s="10" t="s">
        <v>55</v>
      </c>
      <c r="H18" s="20"/>
      <c r="I18" s="12">
        <v>12</v>
      </c>
      <c r="J18" s="12" t="s">
        <v>12</v>
      </c>
      <c r="K18" s="22">
        <v>5</v>
      </c>
      <c r="L18" s="21">
        <f t="shared" ref="L18" si="9">K18*I18</f>
        <v>60</v>
      </c>
      <c r="M18" s="14">
        <v>3</v>
      </c>
      <c r="N18" s="15">
        <f t="shared" si="8"/>
        <v>180</v>
      </c>
      <c r="O18" s="16">
        <v>23.5</v>
      </c>
      <c r="P18" s="16">
        <v>23.5</v>
      </c>
      <c r="Q18" s="16">
        <v>23.5</v>
      </c>
      <c r="R18" s="26">
        <v>0.15</v>
      </c>
      <c r="S18" s="27">
        <f t="shared" si="6"/>
        <v>0.75</v>
      </c>
      <c r="T18" s="17">
        <v>15</v>
      </c>
      <c r="U18" s="18">
        <f t="shared" si="3"/>
        <v>75</v>
      </c>
      <c r="V18" s="19"/>
      <c r="W18" s="58"/>
    </row>
    <row r="19" spans="1:23" s="24" customFormat="1" ht="88" customHeight="1">
      <c r="A19" s="41">
        <v>10</v>
      </c>
      <c r="B19" s="5"/>
      <c r="C19" s="6"/>
      <c r="D19" s="7"/>
      <c r="E19" s="8"/>
      <c r="F19" s="9"/>
      <c r="G19" s="10" t="s">
        <v>55</v>
      </c>
      <c r="H19" s="20"/>
      <c r="I19" s="12">
        <v>100</v>
      </c>
      <c r="J19" s="12" t="s">
        <v>12</v>
      </c>
      <c r="K19" s="22">
        <v>5</v>
      </c>
      <c r="L19" s="21">
        <f t="shared" ref="L19:L20" si="10">K19*I19</f>
        <v>500</v>
      </c>
      <c r="M19" s="14">
        <v>8</v>
      </c>
      <c r="N19" s="15">
        <f t="shared" si="8"/>
        <v>4000</v>
      </c>
      <c r="O19" s="16">
        <v>30</v>
      </c>
      <c r="P19" s="16">
        <v>40</v>
      </c>
      <c r="Q19" s="16">
        <v>50</v>
      </c>
      <c r="R19" s="26">
        <v>0.15</v>
      </c>
      <c r="S19" s="27">
        <f t="shared" si="6"/>
        <v>0.75</v>
      </c>
      <c r="T19" s="17">
        <v>12</v>
      </c>
      <c r="U19" s="18">
        <f t="shared" si="3"/>
        <v>60</v>
      </c>
      <c r="V19" s="19"/>
      <c r="W19" s="58"/>
    </row>
    <row r="20" spans="1:23" s="24" customFormat="1" ht="88" customHeight="1">
      <c r="A20" s="41">
        <v>11</v>
      </c>
      <c r="B20" s="5"/>
      <c r="C20" s="6"/>
      <c r="D20" s="7"/>
      <c r="E20" s="8"/>
      <c r="F20" s="9"/>
      <c r="G20" s="10" t="s">
        <v>55</v>
      </c>
      <c r="H20" s="20"/>
      <c r="I20" s="12">
        <v>20</v>
      </c>
      <c r="J20" s="12" t="s">
        <v>12</v>
      </c>
      <c r="K20" s="22">
        <v>5</v>
      </c>
      <c r="L20" s="21">
        <f t="shared" si="10"/>
        <v>100</v>
      </c>
      <c r="M20" s="14">
        <v>5</v>
      </c>
      <c r="N20" s="15">
        <f>+M20*L20</f>
        <v>500</v>
      </c>
      <c r="O20" s="16">
        <v>30</v>
      </c>
      <c r="P20" s="16">
        <v>40</v>
      </c>
      <c r="Q20" s="16">
        <v>50</v>
      </c>
      <c r="R20" s="26">
        <v>0.15</v>
      </c>
      <c r="S20" s="27">
        <f t="shared" si="6"/>
        <v>0.75</v>
      </c>
      <c r="T20" s="17">
        <v>18</v>
      </c>
      <c r="U20" s="18">
        <f t="shared" si="3"/>
        <v>90</v>
      </c>
      <c r="V20" s="19"/>
      <c r="W20" s="58"/>
    </row>
    <row r="21" spans="1:23" s="24" customFormat="1" ht="88" customHeight="1">
      <c r="A21" s="41">
        <v>12</v>
      </c>
      <c r="B21" s="5"/>
      <c r="C21" s="6"/>
      <c r="D21" s="7"/>
      <c r="E21" s="8"/>
      <c r="F21" s="9"/>
      <c r="G21" s="10" t="s">
        <v>55</v>
      </c>
      <c r="H21" s="20"/>
      <c r="I21" s="12">
        <v>12</v>
      </c>
      <c r="J21" s="12" t="s">
        <v>12</v>
      </c>
      <c r="K21" s="22">
        <v>5</v>
      </c>
      <c r="L21" s="21">
        <f t="shared" si="7"/>
        <v>60</v>
      </c>
      <c r="M21" s="14">
        <v>7</v>
      </c>
      <c r="N21" s="15">
        <f t="shared" ref="N21:N24" si="11">+M21*L21</f>
        <v>420</v>
      </c>
      <c r="O21" s="16">
        <v>33</v>
      </c>
      <c r="P21" s="16">
        <v>24</v>
      </c>
      <c r="Q21" s="16">
        <v>50</v>
      </c>
      <c r="R21" s="26">
        <v>0.03</v>
      </c>
      <c r="S21" s="27">
        <f t="shared" si="6"/>
        <v>0.15</v>
      </c>
      <c r="T21" s="17">
        <v>36</v>
      </c>
      <c r="U21" s="18">
        <f t="shared" si="3"/>
        <v>180</v>
      </c>
      <c r="V21" s="19"/>
      <c r="W21" s="58"/>
    </row>
    <row r="22" spans="1:23" s="24" customFormat="1" ht="88" customHeight="1">
      <c r="A22" s="41">
        <v>13</v>
      </c>
      <c r="B22" s="5"/>
      <c r="C22" s="6"/>
      <c r="D22" s="7"/>
      <c r="E22" s="8"/>
      <c r="F22" s="9"/>
      <c r="G22" s="10" t="s">
        <v>55</v>
      </c>
      <c r="H22" s="20"/>
      <c r="I22" s="12">
        <v>100</v>
      </c>
      <c r="J22" s="12" t="s">
        <v>12</v>
      </c>
      <c r="K22" s="22">
        <v>5</v>
      </c>
      <c r="L22" s="21">
        <f t="shared" si="7"/>
        <v>500</v>
      </c>
      <c r="M22" s="14">
        <v>6</v>
      </c>
      <c r="N22" s="15">
        <f t="shared" si="11"/>
        <v>3000</v>
      </c>
      <c r="O22" s="16">
        <v>23.5</v>
      </c>
      <c r="P22" s="16">
        <v>23.5</v>
      </c>
      <c r="Q22" s="16">
        <v>23.5</v>
      </c>
      <c r="R22" s="26">
        <v>0.03</v>
      </c>
      <c r="S22" s="27">
        <f t="shared" si="6"/>
        <v>0.15</v>
      </c>
      <c r="T22" s="17">
        <v>22</v>
      </c>
      <c r="U22" s="18">
        <f t="shared" si="3"/>
        <v>110</v>
      </c>
      <c r="V22" s="19"/>
      <c r="W22" s="58"/>
    </row>
    <row r="23" spans="1:23" s="24" customFormat="1" ht="88" customHeight="1">
      <c r="A23" s="41">
        <v>14</v>
      </c>
      <c r="B23" s="5"/>
      <c r="C23" s="6"/>
      <c r="D23" s="7"/>
      <c r="E23" s="8"/>
      <c r="F23" s="9"/>
      <c r="G23" s="10" t="s">
        <v>55</v>
      </c>
      <c r="H23" s="20"/>
      <c r="I23" s="12">
        <v>20</v>
      </c>
      <c r="J23" s="12" t="s">
        <v>12</v>
      </c>
      <c r="K23" s="22">
        <v>5</v>
      </c>
      <c r="L23" s="21">
        <f t="shared" si="7"/>
        <v>100</v>
      </c>
      <c r="M23" s="14">
        <v>3</v>
      </c>
      <c r="N23" s="15">
        <f t="shared" si="11"/>
        <v>300</v>
      </c>
      <c r="O23" s="16">
        <v>30</v>
      </c>
      <c r="P23" s="16">
        <v>40</v>
      </c>
      <c r="Q23" s="16">
        <v>50</v>
      </c>
      <c r="R23" s="26">
        <v>0.03</v>
      </c>
      <c r="S23" s="27">
        <f t="shared" si="6"/>
        <v>0.15</v>
      </c>
      <c r="T23" s="17">
        <v>9</v>
      </c>
      <c r="U23" s="18">
        <f t="shared" si="3"/>
        <v>45</v>
      </c>
      <c r="V23" s="19"/>
      <c r="W23" s="58"/>
    </row>
    <row r="24" spans="1:23" s="24" customFormat="1" ht="88" customHeight="1">
      <c r="A24" s="41">
        <v>15</v>
      </c>
      <c r="B24" s="5"/>
      <c r="C24" s="6"/>
      <c r="D24" s="7"/>
      <c r="E24" s="8"/>
      <c r="F24" s="9"/>
      <c r="G24" s="10" t="s">
        <v>55</v>
      </c>
      <c r="H24" s="20"/>
      <c r="I24" s="12">
        <v>12</v>
      </c>
      <c r="J24" s="12" t="s">
        <v>12</v>
      </c>
      <c r="K24" s="22">
        <v>5</v>
      </c>
      <c r="L24" s="21">
        <f t="shared" ref="L24:L30" si="12">K24*I24</f>
        <v>60</v>
      </c>
      <c r="M24" s="14">
        <v>8</v>
      </c>
      <c r="N24" s="15">
        <f t="shared" si="11"/>
        <v>480</v>
      </c>
      <c r="O24" s="16">
        <v>30</v>
      </c>
      <c r="P24" s="16">
        <v>40</v>
      </c>
      <c r="Q24" s="16">
        <v>50</v>
      </c>
      <c r="R24" s="26">
        <v>0.05</v>
      </c>
      <c r="S24" s="27">
        <f t="shared" si="6"/>
        <v>0.25</v>
      </c>
      <c r="T24" s="17">
        <v>10</v>
      </c>
      <c r="U24" s="18">
        <f t="shared" si="3"/>
        <v>50</v>
      </c>
      <c r="V24" s="19"/>
      <c r="W24" s="58"/>
    </row>
    <row r="25" spans="1:23" s="24" customFormat="1" ht="88" customHeight="1">
      <c r="A25" s="41">
        <v>16</v>
      </c>
      <c r="B25" s="5"/>
      <c r="C25" s="6"/>
      <c r="D25" s="7"/>
      <c r="E25" s="8"/>
      <c r="F25" s="9"/>
      <c r="G25" s="10" t="s">
        <v>55</v>
      </c>
      <c r="H25" s="20"/>
      <c r="I25" s="12">
        <v>100</v>
      </c>
      <c r="J25" s="12" t="s">
        <v>12</v>
      </c>
      <c r="K25" s="22">
        <v>5</v>
      </c>
      <c r="L25" s="21">
        <f t="shared" si="12"/>
        <v>500</v>
      </c>
      <c r="M25" s="14">
        <v>5</v>
      </c>
      <c r="N25" s="15">
        <f>+M25*L25</f>
        <v>2500</v>
      </c>
      <c r="O25" s="16">
        <v>33</v>
      </c>
      <c r="P25" s="16">
        <v>24</v>
      </c>
      <c r="Q25" s="16">
        <v>50</v>
      </c>
      <c r="R25" s="26">
        <v>0.05</v>
      </c>
      <c r="S25" s="27">
        <f t="shared" si="6"/>
        <v>0.25</v>
      </c>
      <c r="T25" s="17">
        <v>15</v>
      </c>
      <c r="U25" s="18">
        <f t="shared" si="3"/>
        <v>75</v>
      </c>
      <c r="V25" s="19"/>
      <c r="W25" s="58"/>
    </row>
    <row r="26" spans="1:23" s="24" customFormat="1" ht="88" customHeight="1">
      <c r="A26" s="41">
        <v>17</v>
      </c>
      <c r="B26" s="5"/>
      <c r="C26" s="6"/>
      <c r="D26" s="7"/>
      <c r="E26" s="8"/>
      <c r="F26" s="9"/>
      <c r="G26" s="10" t="s">
        <v>55</v>
      </c>
      <c r="H26" s="20"/>
      <c r="I26" s="12">
        <v>20</v>
      </c>
      <c r="J26" s="12" t="s">
        <v>12</v>
      </c>
      <c r="K26" s="22">
        <v>5</v>
      </c>
      <c r="L26" s="21">
        <f t="shared" si="12"/>
        <v>100</v>
      </c>
      <c r="M26" s="14">
        <v>7</v>
      </c>
      <c r="N26" s="15">
        <f t="shared" ref="N26:N29" si="13">+M26*L26</f>
        <v>700</v>
      </c>
      <c r="O26" s="16">
        <v>23.5</v>
      </c>
      <c r="P26" s="16">
        <v>23.5</v>
      </c>
      <c r="Q26" s="16">
        <v>23.5</v>
      </c>
      <c r="R26" s="26">
        <v>0.05</v>
      </c>
      <c r="S26" s="27">
        <f t="shared" si="6"/>
        <v>0.25</v>
      </c>
      <c r="T26" s="17">
        <v>12</v>
      </c>
      <c r="U26" s="18">
        <f t="shared" si="3"/>
        <v>60</v>
      </c>
      <c r="V26" s="19"/>
      <c r="W26" s="58"/>
    </row>
    <row r="27" spans="1:23" s="24" customFormat="1" ht="88" customHeight="1">
      <c r="A27" s="41">
        <v>18</v>
      </c>
      <c r="B27" s="5"/>
      <c r="C27" s="6"/>
      <c r="D27" s="7"/>
      <c r="E27" s="8"/>
      <c r="F27" s="9"/>
      <c r="G27" s="10" t="s">
        <v>55</v>
      </c>
      <c r="H27" s="20"/>
      <c r="I27" s="12">
        <v>12</v>
      </c>
      <c r="J27" s="12" t="s">
        <v>12</v>
      </c>
      <c r="K27" s="22">
        <v>5</v>
      </c>
      <c r="L27" s="21">
        <f t="shared" si="12"/>
        <v>60</v>
      </c>
      <c r="M27" s="14">
        <v>6</v>
      </c>
      <c r="N27" s="15">
        <f t="shared" si="13"/>
        <v>360</v>
      </c>
      <c r="O27" s="16">
        <v>30</v>
      </c>
      <c r="P27" s="16">
        <v>40</v>
      </c>
      <c r="Q27" s="16">
        <v>50</v>
      </c>
      <c r="R27" s="26">
        <v>0.09</v>
      </c>
      <c r="S27" s="27">
        <f t="shared" si="6"/>
        <v>0.44999999999999996</v>
      </c>
      <c r="T27" s="17">
        <v>18</v>
      </c>
      <c r="U27" s="18">
        <f t="shared" si="3"/>
        <v>90</v>
      </c>
      <c r="V27" s="19"/>
      <c r="W27" s="58"/>
    </row>
    <row r="28" spans="1:23" s="24" customFormat="1" ht="88" customHeight="1">
      <c r="A28" s="41">
        <v>19</v>
      </c>
      <c r="B28" s="5"/>
      <c r="C28" s="6"/>
      <c r="D28" s="7"/>
      <c r="E28" s="8"/>
      <c r="F28" s="9"/>
      <c r="G28" s="10" t="s">
        <v>55</v>
      </c>
      <c r="H28" s="20"/>
      <c r="I28" s="12">
        <v>100</v>
      </c>
      <c r="J28" s="12" t="s">
        <v>12</v>
      </c>
      <c r="K28" s="22">
        <v>5</v>
      </c>
      <c r="L28" s="21">
        <f t="shared" si="12"/>
        <v>500</v>
      </c>
      <c r="M28" s="14">
        <v>3</v>
      </c>
      <c r="N28" s="15">
        <f t="shared" si="13"/>
        <v>1500</v>
      </c>
      <c r="O28" s="16">
        <v>30</v>
      </c>
      <c r="P28" s="16">
        <v>40</v>
      </c>
      <c r="Q28" s="16">
        <v>50</v>
      </c>
      <c r="R28" s="26">
        <v>0.09</v>
      </c>
      <c r="S28" s="27">
        <f t="shared" si="6"/>
        <v>0.44999999999999996</v>
      </c>
      <c r="T28" s="17">
        <v>36</v>
      </c>
      <c r="U28" s="18">
        <f t="shared" si="3"/>
        <v>180</v>
      </c>
      <c r="V28" s="19"/>
      <c r="W28" s="58"/>
    </row>
    <row r="29" spans="1:23" s="24" customFormat="1" ht="88" customHeight="1">
      <c r="A29" s="41">
        <v>20</v>
      </c>
      <c r="B29" s="5"/>
      <c r="C29" s="6"/>
      <c r="D29" s="7"/>
      <c r="E29" s="8"/>
      <c r="F29" s="9"/>
      <c r="G29" s="10" t="s">
        <v>55</v>
      </c>
      <c r="H29" s="20"/>
      <c r="I29" s="12">
        <v>20</v>
      </c>
      <c r="J29" s="12" t="s">
        <v>12</v>
      </c>
      <c r="K29" s="22">
        <v>5</v>
      </c>
      <c r="L29" s="21">
        <f t="shared" si="12"/>
        <v>100</v>
      </c>
      <c r="M29" s="14">
        <v>8</v>
      </c>
      <c r="N29" s="15">
        <f t="shared" si="13"/>
        <v>800</v>
      </c>
      <c r="O29" s="16">
        <v>33</v>
      </c>
      <c r="P29" s="16">
        <v>24</v>
      </c>
      <c r="Q29" s="16">
        <v>50</v>
      </c>
      <c r="R29" s="26">
        <v>0.12</v>
      </c>
      <c r="S29" s="27">
        <f t="shared" si="6"/>
        <v>0.6</v>
      </c>
      <c r="T29" s="17">
        <v>22</v>
      </c>
      <c r="U29" s="18">
        <f t="shared" si="3"/>
        <v>110</v>
      </c>
      <c r="V29" s="19"/>
      <c r="W29" s="58"/>
    </row>
    <row r="30" spans="1:23" s="24" customFormat="1" ht="88" customHeight="1">
      <c r="A30" s="41">
        <v>21</v>
      </c>
      <c r="B30" s="5"/>
      <c r="C30" s="6"/>
      <c r="D30" s="7"/>
      <c r="E30" s="8"/>
      <c r="F30" s="9"/>
      <c r="G30" s="10" t="s">
        <v>55</v>
      </c>
      <c r="H30" s="20"/>
      <c r="I30" s="12">
        <v>12</v>
      </c>
      <c r="J30" s="12" t="s">
        <v>12</v>
      </c>
      <c r="K30" s="22">
        <v>5</v>
      </c>
      <c r="L30" s="21">
        <f t="shared" si="12"/>
        <v>60</v>
      </c>
      <c r="M30" s="14">
        <v>5</v>
      </c>
      <c r="N30" s="15">
        <f>+M30*L30</f>
        <v>300</v>
      </c>
      <c r="O30" s="16">
        <v>23.5</v>
      </c>
      <c r="P30" s="16">
        <v>23.5</v>
      </c>
      <c r="Q30" s="16">
        <v>23.5</v>
      </c>
      <c r="R30" s="26">
        <v>0.11</v>
      </c>
      <c r="S30" s="27">
        <f t="shared" si="6"/>
        <v>0.55000000000000004</v>
      </c>
      <c r="T30" s="17">
        <v>9</v>
      </c>
      <c r="U30" s="18">
        <f t="shared" si="3"/>
        <v>45</v>
      </c>
      <c r="V30" s="19"/>
      <c r="W30" s="58"/>
    </row>
    <row r="31" spans="1:23" s="24" customFormat="1" ht="88" customHeight="1">
      <c r="A31" s="41">
        <v>22</v>
      </c>
      <c r="B31" s="5"/>
      <c r="C31" s="6"/>
      <c r="D31" s="7"/>
      <c r="E31" s="8"/>
      <c r="F31" s="9"/>
      <c r="G31" s="10" t="s">
        <v>55</v>
      </c>
      <c r="H31" s="20"/>
      <c r="I31" s="12">
        <v>100</v>
      </c>
      <c r="J31" s="12" t="s">
        <v>12</v>
      </c>
      <c r="K31" s="22">
        <v>5</v>
      </c>
      <c r="L31" s="21">
        <f t="shared" ref="L31:L32" si="14">K31*I31</f>
        <v>500</v>
      </c>
      <c r="M31" s="14">
        <v>7</v>
      </c>
      <c r="N31" s="15">
        <f t="shared" ref="N31:N34" si="15">+M31*L31</f>
        <v>3500</v>
      </c>
      <c r="O31" s="16">
        <v>30</v>
      </c>
      <c r="P31" s="16">
        <v>40</v>
      </c>
      <c r="Q31" s="16">
        <v>50</v>
      </c>
      <c r="R31" s="26">
        <v>0.09</v>
      </c>
      <c r="S31" s="27">
        <f t="shared" si="6"/>
        <v>0.44999999999999996</v>
      </c>
      <c r="T31" s="17">
        <v>18</v>
      </c>
      <c r="U31" s="18">
        <f t="shared" si="3"/>
        <v>90</v>
      </c>
      <c r="V31" s="19"/>
      <c r="W31" s="58"/>
    </row>
    <row r="32" spans="1:23" s="24" customFormat="1" ht="88" customHeight="1">
      <c r="A32" s="41">
        <v>23</v>
      </c>
      <c r="B32" s="5"/>
      <c r="C32" s="6"/>
      <c r="D32" s="7"/>
      <c r="E32" s="8"/>
      <c r="F32" s="9"/>
      <c r="G32" s="10" t="s">
        <v>55</v>
      </c>
      <c r="H32" s="20"/>
      <c r="I32" s="12">
        <v>20</v>
      </c>
      <c r="J32" s="12" t="s">
        <v>12</v>
      </c>
      <c r="K32" s="22">
        <v>5</v>
      </c>
      <c r="L32" s="21">
        <f t="shared" si="14"/>
        <v>100</v>
      </c>
      <c r="M32" s="14">
        <v>6</v>
      </c>
      <c r="N32" s="15">
        <f t="shared" si="15"/>
        <v>600</v>
      </c>
      <c r="O32" s="16">
        <v>30</v>
      </c>
      <c r="P32" s="16">
        <v>40</v>
      </c>
      <c r="Q32" s="16">
        <v>50</v>
      </c>
      <c r="R32" s="26">
        <v>0.09</v>
      </c>
      <c r="S32" s="27">
        <f t="shared" si="6"/>
        <v>0.44999999999999996</v>
      </c>
      <c r="T32" s="17">
        <v>36</v>
      </c>
      <c r="U32" s="18">
        <f t="shared" si="3"/>
        <v>180</v>
      </c>
      <c r="V32" s="19"/>
      <c r="W32" s="58"/>
    </row>
    <row r="33" spans="1:23" s="24" customFormat="1" ht="88" customHeight="1">
      <c r="A33" s="41">
        <v>24</v>
      </c>
      <c r="B33" s="5"/>
      <c r="C33" s="6"/>
      <c r="D33" s="7"/>
      <c r="E33" s="8"/>
      <c r="F33" s="9"/>
      <c r="G33" s="10" t="s">
        <v>55</v>
      </c>
      <c r="H33" s="20"/>
      <c r="I33" s="12">
        <v>12</v>
      </c>
      <c r="J33" s="12" t="s">
        <v>12</v>
      </c>
      <c r="K33" s="22">
        <v>5</v>
      </c>
      <c r="L33" s="21">
        <f t="shared" ref="L33" si="16">K33*I33</f>
        <v>60</v>
      </c>
      <c r="M33" s="14">
        <v>3</v>
      </c>
      <c r="N33" s="15">
        <f t="shared" si="15"/>
        <v>180</v>
      </c>
      <c r="O33" s="16">
        <v>33</v>
      </c>
      <c r="P33" s="16">
        <v>24</v>
      </c>
      <c r="Q33" s="16">
        <v>50</v>
      </c>
      <c r="R33" s="26">
        <v>0.12</v>
      </c>
      <c r="S33" s="27">
        <f t="shared" si="6"/>
        <v>0.6</v>
      </c>
      <c r="T33" s="17">
        <v>22</v>
      </c>
      <c r="U33" s="18">
        <f t="shared" si="3"/>
        <v>110</v>
      </c>
      <c r="V33" s="19"/>
      <c r="W33" s="58"/>
    </row>
    <row r="34" spans="1:23" s="24" customFormat="1" ht="88" customHeight="1">
      <c r="A34" s="41">
        <v>25</v>
      </c>
      <c r="B34" s="5"/>
      <c r="C34" s="6"/>
      <c r="D34" s="7"/>
      <c r="E34" s="8"/>
      <c r="F34" s="9"/>
      <c r="G34" s="10" t="s">
        <v>55</v>
      </c>
      <c r="H34" s="20"/>
      <c r="I34" s="12">
        <v>50</v>
      </c>
      <c r="J34" s="12" t="s">
        <v>12</v>
      </c>
      <c r="K34" s="22">
        <v>5</v>
      </c>
      <c r="L34" s="21">
        <f>K34*I34</f>
        <v>250</v>
      </c>
      <c r="M34" s="14">
        <v>8</v>
      </c>
      <c r="N34" s="15">
        <f t="shared" si="15"/>
        <v>2000</v>
      </c>
      <c r="O34" s="16">
        <v>33</v>
      </c>
      <c r="P34" s="16">
        <v>24</v>
      </c>
      <c r="Q34" s="16">
        <v>50</v>
      </c>
      <c r="R34" s="26">
        <v>0.11</v>
      </c>
      <c r="S34" s="27">
        <f t="shared" si="6"/>
        <v>0.55000000000000004</v>
      </c>
      <c r="T34" s="17">
        <v>9</v>
      </c>
      <c r="U34" s="18">
        <f t="shared" si="3"/>
        <v>45</v>
      </c>
      <c r="V34" s="19"/>
      <c r="W34" s="58"/>
    </row>
    <row r="35" spans="1:23" s="25" customFormat="1" ht="31" customHeight="1">
      <c r="A35" s="42"/>
      <c r="B35" s="43"/>
      <c r="C35" s="43"/>
      <c r="D35" s="43"/>
      <c r="E35" s="44"/>
      <c r="F35" s="44"/>
      <c r="G35" s="45"/>
      <c r="H35" s="44"/>
      <c r="I35" s="43" t="s">
        <v>17</v>
      </c>
      <c r="J35" s="46"/>
      <c r="K35" s="47">
        <f>SUM(K10:K34)</f>
        <v>125</v>
      </c>
      <c r="L35" s="48"/>
      <c r="M35" s="48"/>
      <c r="N35" s="49">
        <f>SUM(N10:N34)</f>
        <v>31580</v>
      </c>
      <c r="O35" s="50"/>
      <c r="P35" s="50"/>
      <c r="Q35" s="50"/>
      <c r="R35" s="51"/>
      <c r="S35" s="52">
        <f>SUM(S10:S34)</f>
        <v>10.812889375000001</v>
      </c>
      <c r="T35" s="51"/>
      <c r="U35" s="53">
        <f>SUM(U10:U34)</f>
        <v>2255</v>
      </c>
      <c r="V35" s="45"/>
      <c r="W35" s="45"/>
    </row>
    <row r="36" spans="1:23" ht="12" customHeight="1">
      <c r="A36" s="54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</row>
    <row r="37" spans="1:23" s="2" customFormat="1" ht="26" customHeight="1">
      <c r="A37" s="56"/>
      <c r="B37" s="61" t="s">
        <v>14</v>
      </c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</row>
    <row r="38" spans="1:23" s="3" customFormat="1" ht="178" customHeight="1">
      <c r="A38" s="56"/>
      <c r="B38" s="66" t="s">
        <v>58</v>
      </c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</row>
  </sheetData>
  <sheetProtection algorithmName="SHA-512" hashValue="GtGCeGTnsNy77J+X4uAbMwgm674e3ilfL3YAh54Fr3tGxzeurv/MAMUYpEq1i0MbRkLfJdfqyUSmtD5q3UuwUw==" saltValue="SnOCIF38WnL6MYCKYf68Wg==" spinCount="100000" sheet="1" insertHyperlinks="0" selectLockedCells="1"/>
  <mergeCells count="20">
    <mergeCell ref="B2:G2"/>
    <mergeCell ref="B3:C3"/>
    <mergeCell ref="B4:C4"/>
    <mergeCell ref="B5:C5"/>
    <mergeCell ref="B38:N38"/>
    <mergeCell ref="H5:K5"/>
    <mergeCell ref="H4:K4"/>
    <mergeCell ref="H3:K3"/>
    <mergeCell ref="D3:F3"/>
    <mergeCell ref="D4:F4"/>
    <mergeCell ref="D5:F5"/>
    <mergeCell ref="L1:W7"/>
    <mergeCell ref="G1:K1"/>
    <mergeCell ref="B7:C7"/>
    <mergeCell ref="D7:F7"/>
    <mergeCell ref="H7:K7"/>
    <mergeCell ref="B6:K6"/>
    <mergeCell ref="H2:J2"/>
    <mergeCell ref="B1:F1"/>
    <mergeCell ref="O8:Q8"/>
  </mergeCells>
  <phoneticPr fontId="6" type="noConversion"/>
  <pageMargins left="0.23622047244094491" right="0.23622047244094491" top="0.74803149606299213" bottom="0.74803149606299213" header="0.31496062992125984" footer="0.31496062992125984"/>
  <pageSetup paperSize="9" scale="49" fitToHeight="3" orientation="landscape" horizontalDpi="0" verticalDpi="0"/>
  <headerFooter>
    <oddHeader>&amp;C&amp;"Calibri Bold,Bold"&amp;9&amp;K454545RESERVA DE CARGA CONSOLIDADA&amp;R&amp;"Calibri Bold,Bold"&amp;9&amp;K454545Plantilla CBK-2</oddHeader>
    <oddFooter>&amp;L&amp;"Calibri,Regular"&amp;10&amp;K454545Más plantillas en&amp;"Calibri Bold,Bold"&amp;K353535 Yiwuparatodos.com&amp;C&amp;"Calibri,Regular"&amp;9&amp;K6C6C6C&amp;P&amp;R&amp;"Calibri Bold,Bold"&amp;10&amp;KEE280Bhttps://holayiwu.com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Mi-lista-de-compra</vt:lpstr>
      <vt:lpstr>'Mi-lista-de-compra'!Print_Area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2026-01-10T09:54:27Z</cp:lastPrinted>
  <dcterms:created xsi:type="dcterms:W3CDTF">2025-06-24T05:06:23Z</dcterms:created>
  <dcterms:modified xsi:type="dcterms:W3CDTF">2026-01-10T09:54:41Z</dcterms:modified>
</cp:coreProperties>
</file>